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веб-сайт\звіт за формою 10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D6" i="3"/>
  <c r="D56" i="3"/>
  <c r="E6" i="3"/>
  <c r="H6" i="3"/>
  <c r="I6" i="3"/>
  <c r="L6" i="3"/>
  <c r="L56" i="3"/>
  <c r="C21" i="3"/>
  <c r="C6" i="3"/>
  <c r="C56" i="3"/>
  <c r="D21" i="3"/>
  <c r="E21" i="3"/>
  <c r="F21" i="3"/>
  <c r="F6" i="3"/>
  <c r="F56" i="3"/>
  <c r="G21" i="3"/>
  <c r="G6" i="3"/>
  <c r="G56" i="3"/>
  <c r="H21" i="3"/>
  <c r="I21" i="3"/>
  <c r="J21" i="3"/>
  <c r="J6" i="3"/>
  <c r="J56" i="3"/>
  <c r="K21" i="3"/>
  <c r="K6" i="3"/>
  <c r="K56" i="3"/>
  <c r="L21" i="3"/>
  <c r="C28" i="3"/>
  <c r="D28" i="3"/>
  <c r="E28" i="3"/>
  <c r="F28" i="3"/>
  <c r="G28" i="3"/>
  <c r="H28" i="3"/>
  <c r="I28" i="3"/>
  <c r="J28" i="3"/>
  <c r="K28" i="3"/>
  <c r="L28" i="3"/>
  <c r="C39" i="3"/>
  <c r="F39" i="3"/>
  <c r="G39" i="3"/>
  <c r="J39" i="3"/>
  <c r="K39" i="3"/>
  <c r="C40" i="3"/>
  <c r="D40" i="3"/>
  <c r="D39" i="3"/>
  <c r="E40" i="3"/>
  <c r="E39" i="3"/>
  <c r="E56" i="3"/>
  <c r="F40" i="3"/>
  <c r="G40" i="3"/>
  <c r="H40" i="3"/>
  <c r="H39" i="3"/>
  <c r="H56" i="3"/>
  <c r="I40" i="3"/>
  <c r="I39" i="3"/>
  <c r="J40" i="3"/>
  <c r="K40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<sst xmlns="http://schemas.openxmlformats.org/spreadsheetml/2006/main" count="154" uniqueCount="128">
  <si>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</si>
  <si>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</si>
  <si>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</si>
  <si>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</si>
  <si>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</si>
  <si>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</si>
  <si>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</si>
  <si>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</si>
  <si>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</si>
  <si>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</si>
  <si>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</si>
  <si>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</si>
  <si>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</si>
  <si>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</si>
  <si>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</si>
  <si>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</si>
  <si>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</si>
  <si>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</si>
  <si>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</si>
  <si>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</si>
  <si>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</si>
  <si>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</si>
  <si>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</si>
  <si>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</si>
  <si>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</si>
  <si>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</si>
  <si>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</si>
  <si>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</si>
  <si>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</si>
  <si>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</si>
  <si>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</si>
  <si>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</si>
  <si>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</si>
  <si>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</si>
  <si>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</si>
  <si>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</si>
  <si>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</si>
  <si>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</si>
  <si>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</si>
  <si>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</si>
  <si>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</si>
  <si>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</si>
  <si>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</si>
  <si>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</si>
  <si>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</si>
  <si>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</si>
  <si>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</si>
  <si>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</si>
  <si>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</si>
  <si>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</si>
  <si>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</si>
  <si>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</si>
  <si>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</si>
  <si>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</si>
  <si>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</si>
  <si>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</si>
  <si>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</si>
  <si>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</si>
  <si>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</si>
  <si>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</si>
  <si>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</si>
  <si>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</si>
  <si>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</si>
  <si>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</si>
  <si>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</si>
  <si>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</si>
  <si>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</si>
  <si>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</si>
  <si>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</si>
  <si>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</si>
  <si>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</si>
  <si>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</si>
  <si>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</si>
  <si>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</si>
  <si>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</si>
  <si>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</si>
  <si>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</si>
  <si>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</si>
  <si>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</si>
  <si>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</si>
  <si>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</si>
  <si>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</si>
  <si>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</si>
  <si>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</si>
  <si>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</si>
  <si>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</si>
  <si>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</si>
  <si>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</si>
  <si>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</si>
  <si>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</si>
  <si>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</si>
  <si>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</si>
  <si>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</si>
  <si>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</si>
  <si>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</si>
  <si>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</si>
  <si>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</si>
  <si>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</si>
  <si>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</si>
  <si>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</si>
  <si>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</si>
  <si>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</si>
  <si>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</si>
  <si>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</si>
  <si>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</si>
  <si>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</si>
  <si>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</si>
  <si>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</si>
  <si>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</si>
  <si>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</si>
  <si>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</si>
  <si>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</si>
  <si>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</si>
  <si>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</si>
  <si>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</si>
  <si>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</si>
  <si>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</si>
  <si>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</si>
  <si>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2021 року</t>
  </si>
  <si>
    <t>Цюрупинський районний суд Херсонської області</t>
  </si>
  <si>
    <t>75100. Херсонська область.м. Цюрупинськ</t>
  </si>
  <si>
    <t>вул. Поштова</t>
  </si>
  <si>
    <t/>
  </si>
  <si>
    <t>В.П. Бойко</t>
  </si>
  <si>
    <t>Ю.Б. Нагірняк</t>
  </si>
  <si>
    <t>(05542) 22363</t>
  </si>
  <si>
    <t>inbox@cr.ks.court.gov.ua</t>
  </si>
  <si>
    <t>4 жовтня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</si>
</sst>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48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&amp;C&amp;LECFEBDE3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113</v>
      </c>
      <c r="C6" s="96">
        <f t="shared" ref="C6:L6" si="0">SUM(C7,C10,C13,C14,C15,C21,C24,C25,C18,C19,C20)</f>
        <v>1153</v>
      </c>
      <c r="D6" s="96">
        <f t="shared" si="0"/>
        <v>1162527.04</v>
      </c>
      <c r="E6" s="96">
        <f t="shared" si="0"/>
        <v>673</v>
      </c>
      <c r="F6" s="96">
        <f t="shared" si="0"/>
        <v>768135.60999999987</v>
      </c>
      <c r="G6" s="96">
        <f t="shared" si="0"/>
        <v>45</v>
      </c>
      <c r="H6" s="96">
        <f t="shared" si="0"/>
        <v>47496.880000000005</v>
      </c>
      <c r="I6" s="96">
        <f t="shared" si="0"/>
        <v>180</v>
      </c>
      <c r="J6" s="96">
        <f t="shared" si="0"/>
        <v>146810.73000000001</v>
      </c>
      <c r="K6" s="96">
        <f t="shared" si="0"/>
        <v>254</v>
      </c>
      <c r="L6" s="96">
        <f t="shared" si="0"/>
        <v>169968.85</v>
      </c>
    </row>
    <row r="7" spans="1:12" ht="16.5" customHeight="1" x14ac:dyDescent="0.25">
      <c r="A7" s="87">
        <v>2</v>
      </c>
      <c r="B7" s="90" t="s">
        <v>74</v>
      </c>
      <c r="C7" s="97">
        <v>420</v>
      </c>
      <c r="D7" s="97">
        <v>727368.04</v>
      </c>
      <c r="E7" s="97">
        <v>208</v>
      </c>
      <c r="F7" s="97">
        <v>425782.51</v>
      </c>
      <c r="G7" s="97">
        <v>22</v>
      </c>
      <c r="H7" s="97">
        <v>31909.279999999999</v>
      </c>
      <c r="I7" s="97">
        <v>83</v>
      </c>
      <c r="J7" s="97">
        <v>119399.33</v>
      </c>
      <c r="K7" s="97">
        <v>108</v>
      </c>
      <c r="L7" s="97">
        <v>122979.85</v>
      </c>
    </row>
    <row r="8" spans="1:12" ht="16.5" customHeight="1" x14ac:dyDescent="0.25">
      <c r="A8" s="87">
        <v>3</v>
      </c>
      <c r="B8" s="91" t="s">
        <v>75</v>
      </c>
      <c r="C8" s="97">
        <v>184</v>
      </c>
      <c r="D8" s="97">
        <v>455777.89</v>
      </c>
      <c r="E8" s="97">
        <v>151</v>
      </c>
      <c r="F8" s="97">
        <v>356345.32</v>
      </c>
      <c r="G8" s="97">
        <v>14</v>
      </c>
      <c r="H8" s="97">
        <v>22575</v>
      </c>
      <c r="I8" s="97">
        <v>8</v>
      </c>
      <c r="J8" s="97">
        <v>29460.63</v>
      </c>
      <c r="K8" s="97">
        <v>11</v>
      </c>
      <c r="L8" s="97">
        <v>24970</v>
      </c>
    </row>
    <row r="9" spans="1:12" ht="16.5" customHeight="1" x14ac:dyDescent="0.25">
      <c r="A9" s="87">
        <v>4</v>
      </c>
      <c r="B9" s="91" t="s">
        <v>76</v>
      </c>
      <c r="C9" s="97">
        <v>236</v>
      </c>
      <c r="D9" s="97">
        <v>271590.15000000002</v>
      </c>
      <c r="E9" s="97">
        <v>57</v>
      </c>
      <c r="F9" s="97">
        <v>69437.19</v>
      </c>
      <c r="G9" s="97">
        <v>8</v>
      </c>
      <c r="H9" s="97">
        <v>9334.2800000000007</v>
      </c>
      <c r="I9" s="97">
        <v>75</v>
      </c>
      <c r="J9" s="97">
        <v>89938.7</v>
      </c>
      <c r="K9" s="97">
        <v>97</v>
      </c>
      <c r="L9" s="97">
        <v>98009.85</v>
      </c>
    </row>
    <row r="10" spans="1:12" ht="19.5" customHeight="1" x14ac:dyDescent="0.25">
      <c r="A10" s="87">
        <v>5</v>
      </c>
      <c r="B10" s="90" t="s">
        <v>77</v>
      </c>
      <c r="C10" s="97">
        <v>177</v>
      </c>
      <c r="D10" s="97">
        <v>182508</v>
      </c>
      <c r="E10" s="97">
        <v>155</v>
      </c>
      <c r="F10" s="97">
        <v>165940.20000000001</v>
      </c>
      <c r="G10" s="97">
        <v>9</v>
      </c>
      <c r="H10" s="97">
        <v>8390.7999999999993</v>
      </c>
      <c r="I10" s="97">
        <v>4</v>
      </c>
      <c r="J10" s="97">
        <v>5636.2</v>
      </c>
      <c r="K10" s="97">
        <v>8</v>
      </c>
      <c r="L10" s="97">
        <v>8172</v>
      </c>
    </row>
    <row r="11" spans="1:12" ht="19.5" customHeight="1" x14ac:dyDescent="0.25">
      <c r="A11" s="87">
        <v>6</v>
      </c>
      <c r="B11" s="91" t="s">
        <v>78</v>
      </c>
      <c r="C11" s="97">
        <v>16</v>
      </c>
      <c r="D11" s="97">
        <v>36320</v>
      </c>
      <c r="E11" s="97">
        <v>14</v>
      </c>
      <c r="F11" s="97">
        <v>31780</v>
      </c>
      <c r="G11" s="97">
        <v>1</v>
      </c>
      <c r="H11" s="97">
        <v>2270</v>
      </c>
      <c r="I11" s="97">
        <v>1</v>
      </c>
      <c r="J11" s="97">
        <v>1681.6</v>
      </c>
      <c r="K11" s="97"/>
      <c r="L11" s="97"/>
    </row>
    <row r="12" spans="1:12" ht="19.5" customHeight="1" x14ac:dyDescent="0.25">
      <c r="A12" s="87">
        <v>7</v>
      </c>
      <c r="B12" s="91" t="s">
        <v>79</v>
      </c>
      <c r="C12" s="97">
        <v>161</v>
      </c>
      <c r="D12" s="97">
        <v>146188</v>
      </c>
      <c r="E12" s="97">
        <v>141</v>
      </c>
      <c r="F12" s="97">
        <v>134160.20000000001</v>
      </c>
      <c r="G12" s="97">
        <v>8</v>
      </c>
      <c r="H12" s="97">
        <v>6120.8</v>
      </c>
      <c r="I12" s="97">
        <v>3</v>
      </c>
      <c r="J12" s="97">
        <v>3954.6</v>
      </c>
      <c r="K12" s="97">
        <v>8</v>
      </c>
      <c r="L12" s="97">
        <v>8172</v>
      </c>
    </row>
    <row r="13" spans="1:12" ht="15" customHeight="1" x14ac:dyDescent="0.25">
      <c r="A13" s="87">
        <v>8</v>
      </c>
      <c r="B13" s="90" t="s">
        <v>18</v>
      </c>
      <c r="C13" s="97">
        <v>137</v>
      </c>
      <c r="D13" s="97">
        <v>124396</v>
      </c>
      <c r="E13" s="97">
        <v>120</v>
      </c>
      <c r="F13" s="97">
        <v>107989.6</v>
      </c>
      <c r="G13" s="97">
        <v>13</v>
      </c>
      <c r="H13" s="97">
        <v>6742.8</v>
      </c>
      <c r="I13" s="97">
        <v>1</v>
      </c>
      <c r="J13" s="97">
        <v>908</v>
      </c>
      <c r="K13" s="97">
        <v>3</v>
      </c>
      <c r="L13" s="97">
        <v>2724</v>
      </c>
    </row>
    <row r="14" spans="1:12" ht="15.75" customHeight="1" x14ac:dyDescent="0.25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103</v>
      </c>
      <c r="C15" s="97">
        <v>122</v>
      </c>
      <c r="D15" s="97">
        <v>60836</v>
      </c>
      <c r="E15" s="97">
        <v>108</v>
      </c>
      <c r="F15" s="97">
        <v>50158.2</v>
      </c>
      <c r="G15" s="97">
        <v>1</v>
      </c>
      <c r="H15" s="97">
        <v>454</v>
      </c>
      <c r="I15" s="97"/>
      <c r="J15" s="97"/>
      <c r="K15" s="97">
        <v>12</v>
      </c>
      <c r="L15" s="97">
        <v>8172</v>
      </c>
    </row>
    <row r="16" spans="1:12" ht="21" customHeight="1" x14ac:dyDescent="0.25">
      <c r="A16" s="87">
        <v>11</v>
      </c>
      <c r="B16" s="91" t="s">
        <v>78</v>
      </c>
      <c r="C16" s="97">
        <v>8</v>
      </c>
      <c r="D16" s="97">
        <v>9080</v>
      </c>
      <c r="E16" s="97">
        <v>3</v>
      </c>
      <c r="F16" s="97">
        <v>2724</v>
      </c>
      <c r="G16" s="97"/>
      <c r="H16" s="97"/>
      <c r="I16" s="97"/>
      <c r="J16" s="97"/>
      <c r="K16" s="97">
        <v>4</v>
      </c>
      <c r="L16" s="97">
        <v>4540</v>
      </c>
    </row>
    <row r="17" spans="1:12" ht="21" customHeight="1" x14ac:dyDescent="0.25">
      <c r="A17" s="87">
        <v>12</v>
      </c>
      <c r="B17" s="91" t="s">
        <v>79</v>
      </c>
      <c r="C17" s="97">
        <v>114</v>
      </c>
      <c r="D17" s="97">
        <v>51756</v>
      </c>
      <c r="E17" s="97">
        <v>105</v>
      </c>
      <c r="F17" s="97">
        <v>47434.2</v>
      </c>
      <c r="G17" s="97">
        <v>1</v>
      </c>
      <c r="H17" s="97">
        <v>454</v>
      </c>
      <c r="I17" s="97"/>
      <c r="J17" s="97"/>
      <c r="K17" s="97">
        <v>8</v>
      </c>
      <c r="L17" s="97">
        <v>3632</v>
      </c>
    </row>
    <row r="18" spans="1:12" ht="21" customHeight="1" x14ac:dyDescent="0.25">
      <c r="A18" s="87">
        <v>13</v>
      </c>
      <c r="B18" s="99" t="s">
        <v>104</v>
      </c>
      <c r="C18" s="97">
        <v>292</v>
      </c>
      <c r="D18" s="97">
        <v>66284</v>
      </c>
      <c r="E18" s="97">
        <v>77</v>
      </c>
      <c r="F18" s="97">
        <v>17479</v>
      </c>
      <c r="G18" s="97"/>
      <c r="H18" s="97"/>
      <c r="I18" s="97">
        <v>92</v>
      </c>
      <c r="J18" s="97">
        <v>20867.2</v>
      </c>
      <c r="K18" s="97">
        <v>123</v>
      </c>
      <c r="L18" s="97">
        <v>27921</v>
      </c>
    </row>
    <row r="19" spans="1:12" ht="21" customHeight="1" x14ac:dyDescent="0.25">
      <c r="A19" s="87">
        <v>14</v>
      </c>
      <c r="B19" s="99" t="s">
        <v>105</v>
      </c>
      <c r="C19" s="97">
        <v>4</v>
      </c>
      <c r="D19" s="97">
        <v>454</v>
      </c>
      <c r="E19" s="97">
        <v>4</v>
      </c>
      <c r="F19" s="97">
        <v>445.6</v>
      </c>
      <c r="G19" s="97"/>
      <c r="H19" s="97"/>
      <c r="I19" s="97"/>
      <c r="J19" s="97"/>
      <c r="K19" s="97"/>
      <c r="L19" s="97"/>
    </row>
    <row r="20" spans="1:12" ht="29.25" customHeight="1" x14ac:dyDescent="0.25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5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5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5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5">
      <c r="A24" s="87">
        <v>19</v>
      </c>
      <c r="B24" s="90" t="s">
        <v>106</v>
      </c>
      <c r="C24" s="97">
        <v>1</v>
      </c>
      <c r="D24" s="97">
        <v>681</v>
      </c>
      <c r="E24" s="97">
        <v>1</v>
      </c>
      <c r="F24" s="97">
        <v>340.5</v>
      </c>
      <c r="G24" s="97"/>
      <c r="H24" s="97"/>
      <c r="I24" s="97"/>
      <c r="J24" s="97"/>
      <c r="K24" s="97"/>
      <c r="L24" s="97"/>
    </row>
    <row r="25" spans="1:12" ht="31.5" customHeight="1" x14ac:dyDescent="0.25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5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5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 x14ac:dyDescent="0.2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5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 x14ac:dyDescent="0.2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 x14ac:dyDescent="0.2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 x14ac:dyDescent="0.2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 x14ac:dyDescent="0.25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 x14ac:dyDescent="0.2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 x14ac:dyDescent="0.2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5">
      <c r="A39" s="87">
        <v>34</v>
      </c>
      <c r="B39" s="89" t="s">
        <v>115</v>
      </c>
      <c r="C39" s="96">
        <f t="shared" ref="C39:L39" si="3">SUM(C40,C47,C48,C49)</f>
        <v>19</v>
      </c>
      <c r="D39" s="96">
        <f t="shared" si="3"/>
        <v>17252</v>
      </c>
      <c r="E39" s="96">
        <f t="shared" si="3"/>
        <v>18</v>
      </c>
      <c r="F39" s="96">
        <f t="shared" si="3"/>
        <v>8950.2000000000007</v>
      </c>
      <c r="G39" s="96">
        <f t="shared" si="3"/>
        <v>1</v>
      </c>
      <c r="H39" s="96">
        <f t="shared" si="3"/>
        <v>420.4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5">
      <c r="A40" s="87">
        <v>35</v>
      </c>
      <c r="B40" s="90" t="s">
        <v>85</v>
      </c>
      <c r="C40" s="97">
        <f t="shared" ref="C40:L40" si="4">SUM(C41,C44)</f>
        <v>19</v>
      </c>
      <c r="D40" s="97">
        <f t="shared" si="4"/>
        <v>17252</v>
      </c>
      <c r="E40" s="97">
        <f t="shared" si="4"/>
        <v>18</v>
      </c>
      <c r="F40" s="97">
        <f t="shared" si="4"/>
        <v>8950.2000000000007</v>
      </c>
      <c r="G40" s="97">
        <f t="shared" si="4"/>
        <v>1</v>
      </c>
      <c r="H40" s="97">
        <f t="shared" si="4"/>
        <v>420.4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5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5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5">
      <c r="A44" s="87">
        <v>39</v>
      </c>
      <c r="B44" s="90" t="s">
        <v>88</v>
      </c>
      <c r="C44" s="97">
        <v>19</v>
      </c>
      <c r="D44" s="97">
        <v>17252</v>
      </c>
      <c r="E44" s="97">
        <v>18</v>
      </c>
      <c r="F44" s="97">
        <v>8950.2000000000007</v>
      </c>
      <c r="G44" s="97">
        <v>1</v>
      </c>
      <c r="H44" s="97">
        <v>420.4</v>
      </c>
      <c r="I44" s="97"/>
      <c r="J44" s="97"/>
      <c r="K44" s="97"/>
      <c r="L44" s="97"/>
    </row>
    <row r="45" spans="1:12" ht="30" customHeight="1" x14ac:dyDescent="0.25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5">
      <c r="A46" s="87">
        <v>41</v>
      </c>
      <c r="B46" s="91" t="s">
        <v>79</v>
      </c>
      <c r="C46" s="97">
        <v>19</v>
      </c>
      <c r="D46" s="97">
        <v>17252</v>
      </c>
      <c r="E46" s="97">
        <v>18</v>
      </c>
      <c r="F46" s="97">
        <v>8950.2000000000007</v>
      </c>
      <c r="G46" s="97">
        <v>1</v>
      </c>
      <c r="H46" s="97">
        <v>420.4</v>
      </c>
      <c r="I46" s="97"/>
      <c r="J46" s="97"/>
      <c r="K46" s="97"/>
      <c r="L46" s="97"/>
    </row>
    <row r="47" spans="1:12" ht="45" customHeight="1" x14ac:dyDescent="0.25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5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5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5">
      <c r="A50" s="87">
        <v>45</v>
      </c>
      <c r="B50" s="89" t="s">
        <v>116</v>
      </c>
      <c r="C50" s="96">
        <f t="shared" ref="C50:L50" si="5">SUM(C51:C54)</f>
        <v>10</v>
      </c>
      <c r="D50" s="96">
        <f t="shared" si="5"/>
        <v>149.82</v>
      </c>
      <c r="E50" s="96">
        <f t="shared" si="5"/>
        <v>10</v>
      </c>
      <c r="F50" s="96">
        <f t="shared" si="5"/>
        <v>149.97999999999999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5">
      <c r="A51" s="87">
        <v>46</v>
      </c>
      <c r="B51" s="90" t="s">
        <v>9</v>
      </c>
      <c r="C51" s="97">
        <v>9</v>
      </c>
      <c r="D51" s="97">
        <v>81.72</v>
      </c>
      <c r="E51" s="97">
        <v>9</v>
      </c>
      <c r="F51" s="97">
        <v>81.88</v>
      </c>
      <c r="G51" s="97"/>
      <c r="H51" s="97"/>
      <c r="I51" s="97"/>
      <c r="J51" s="97"/>
      <c r="K51" s="97"/>
      <c r="L51" s="97"/>
    </row>
    <row r="52" spans="1:12" ht="27" customHeight="1" x14ac:dyDescent="0.25">
      <c r="A52" s="87">
        <v>47</v>
      </c>
      <c r="B52" s="90" t="s">
        <v>10</v>
      </c>
      <c r="C52" s="97">
        <v>1</v>
      </c>
      <c r="D52" s="97">
        <v>68.099999999999994</v>
      </c>
      <c r="E52" s="97">
        <v>1</v>
      </c>
      <c r="F52" s="97">
        <v>68.099999999999994</v>
      </c>
      <c r="G52" s="97"/>
      <c r="H52" s="97"/>
      <c r="I52" s="97"/>
      <c r="J52" s="97"/>
      <c r="K52" s="97"/>
      <c r="L52" s="97"/>
    </row>
    <row r="53" spans="1:12" ht="76.5" customHeight="1" x14ac:dyDescent="0.25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5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5">
      <c r="A55" s="87">
        <v>50</v>
      </c>
      <c r="B55" s="89" t="s">
        <v>108</v>
      </c>
      <c r="C55" s="96">
        <v>290</v>
      </c>
      <c r="D55" s="96">
        <v>131660</v>
      </c>
      <c r="E55" s="96">
        <v>134</v>
      </c>
      <c r="F55" s="96">
        <v>60427</v>
      </c>
      <c r="G55" s="96"/>
      <c r="H55" s="96"/>
      <c r="I55" s="96">
        <v>290</v>
      </c>
      <c r="J55" s="96">
        <v>131660</v>
      </c>
      <c r="K55" s="97"/>
      <c r="L55" s="96"/>
    </row>
    <row r="56" spans="1:12" ht="14.4" x14ac:dyDescent="0.25">
      <c r="A56" s="87">
        <v>51</v>
      </c>
      <c r="B56" s="88" t="s">
        <v>117</v>
      </c>
      <c r="C56" s="96">
        <f t="shared" ref="C56:L56" si="6">SUM(C6,C28,C39,C50,C55)</f>
        <v>1472</v>
      </c>
      <c r="D56" s="96">
        <f t="shared" si="6"/>
        <v>1311588.8600000001</v>
      </c>
      <c r="E56" s="96">
        <f t="shared" si="6"/>
        <v>835</v>
      </c>
      <c r="F56" s="96">
        <f t="shared" si="6"/>
        <v>837662.7899999998</v>
      </c>
      <c r="G56" s="96">
        <f t="shared" si="6"/>
        <v>46</v>
      </c>
      <c r="H56" s="96">
        <f t="shared" si="6"/>
        <v>47917.280000000006</v>
      </c>
      <c r="I56" s="96">
        <f t="shared" si="6"/>
        <v>470</v>
      </c>
      <c r="J56" s="96">
        <f t="shared" si="6"/>
        <v>278470.73</v>
      </c>
      <c r="K56" s="96">
        <f t="shared" si="6"/>
        <v>254</v>
      </c>
      <c r="L56" s="96">
        <f t="shared" si="6"/>
        <v>169968.85</v>
      </c>
    </row>
    <row r="57" spans="1:12" x14ac:dyDescent="0.25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 x14ac:dyDescent="0.2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Цюрупинський районний суд Херсонської області,_x000D_
 Початок періоду: 01.01.2021, Кінець періоду: 30.09.2021&amp;LECFEBDE3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97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SUM(E5:E25)</f>
        <v>254</v>
      </c>
      <c r="F4" s="93">
        <f>SUM(F5:F25)</f>
        <v>169060.84999999998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87</v>
      </c>
      <c r="F5" s="95">
        <v>29228.639999999999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>
        <v>10</v>
      </c>
      <c r="F6" s="95">
        <v>11599.7</v>
      </c>
    </row>
    <row r="7" spans="1:6" ht="40.5" customHeight="1" x14ac:dyDescent="0.25">
      <c r="A7" s="67">
        <v>4</v>
      </c>
      <c r="B7" s="149" t="s">
        <v>98</v>
      </c>
      <c r="C7" s="150"/>
      <c r="D7" s="151"/>
      <c r="E7" s="94">
        <v>130</v>
      </c>
      <c r="F7" s="95">
        <v>104429.65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>
        <v>3</v>
      </c>
      <c r="F10" s="95">
        <v>4734.8599999999997</v>
      </c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>
        <v>2</v>
      </c>
      <c r="F11" s="95">
        <v>1362</v>
      </c>
    </row>
    <row r="12" spans="1:6" ht="29.25" customHeight="1" x14ac:dyDescent="0.25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5">
      <c r="A13" s="67">
        <v>10</v>
      </c>
      <c r="B13" s="149" t="s">
        <v>99</v>
      </c>
      <c r="C13" s="150"/>
      <c r="D13" s="151"/>
      <c r="E13" s="94">
        <v>7</v>
      </c>
      <c r="F13" s="95">
        <v>5221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111</v>
      </c>
      <c r="C17" s="150"/>
      <c r="D17" s="151"/>
      <c r="E17" s="94">
        <v>10</v>
      </c>
      <c r="F17" s="95">
        <v>8172</v>
      </c>
    </row>
    <row r="18" spans="1:11" ht="27" customHeight="1" x14ac:dyDescent="0.25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5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5">
      <c r="A20" s="67">
        <v>17</v>
      </c>
      <c r="B20" s="149" t="s">
        <v>95</v>
      </c>
      <c r="C20" s="150"/>
      <c r="D20" s="151"/>
      <c r="E20" s="94">
        <v>3</v>
      </c>
      <c r="F20" s="95">
        <v>3405</v>
      </c>
    </row>
    <row r="21" spans="1:11" ht="30" customHeight="1" x14ac:dyDescent="0.25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100</v>
      </c>
      <c r="C23" s="150"/>
      <c r="D23" s="151"/>
      <c r="E23" s="94">
        <v>2</v>
      </c>
      <c r="F23" s="95">
        <v>908</v>
      </c>
    </row>
    <row r="24" spans="1:11" ht="54.75" customHeight="1" x14ac:dyDescent="0.25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5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5">
      <c r="A26" s="68"/>
      <c r="B26" s="68"/>
      <c r="C26" s="68"/>
      <c r="D26" s="68"/>
      <c r="E26" s="68"/>
      <c r="F26" s="68"/>
    </row>
    <row r="27" spans="1:11" ht="16.5" customHeight="1" x14ac:dyDescent="0.3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 x14ac:dyDescent="0.3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 x14ac:dyDescent="0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 x14ac:dyDescent="0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5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5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Цюрупинський районний суд Херсонської області,_x000D_
 Початок періоду: 01.01.2021, Кінець періоду: 30.09.2021&amp;LECFEBDE3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2018-03-15T14:08:04Z</cp:lastPrinted>
  <dcterms:created xsi:type="dcterms:W3CDTF">2015-09-09T10:27:37Z</dcterms:created>
  <dcterms:modified xsi:type="dcterms:W3CDTF">2021-11-22T09:04:25Z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10_00664_3.2021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ECFEBDE3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